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E:\PRODEKAN FINANCIJE\Programski ugovori\za web\"/>
    </mc:Choice>
  </mc:AlternateContent>
  <xr:revisionPtr revIDLastSave="0" documentId="8_{5939EAB0-2CB8-457C-B66A-E7EF5F2D0B0C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Interno" sheetId="2" state="hidden" r:id="rId1"/>
    <sheet name="Za objavu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3" l="1"/>
  <c r="F1" i="3"/>
  <c r="G1" i="3"/>
  <c r="G2" i="3"/>
  <c r="F3" i="3"/>
  <c r="G3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6" i="3"/>
  <c r="G46" i="3"/>
  <c r="F47" i="3"/>
  <c r="G47" i="3"/>
  <c r="F48" i="3"/>
  <c r="G48" i="3"/>
  <c r="F49" i="3"/>
  <c r="G49" i="3"/>
  <c r="A1" i="3"/>
  <c r="B1" i="3"/>
  <c r="C1" i="3"/>
  <c r="D1" i="3"/>
  <c r="E1" i="3"/>
  <c r="A2" i="3"/>
  <c r="B2" i="3"/>
  <c r="C2" i="3"/>
  <c r="D2" i="3"/>
  <c r="E2" i="3"/>
  <c r="A6" i="3"/>
  <c r="B6" i="3"/>
  <c r="C6" i="3"/>
  <c r="D6" i="3"/>
  <c r="E6" i="3"/>
  <c r="A10" i="3"/>
  <c r="B10" i="3"/>
  <c r="C10" i="3"/>
  <c r="D10" i="3"/>
  <c r="E10" i="3"/>
  <c r="A14" i="3"/>
  <c r="B14" i="3"/>
  <c r="C14" i="3"/>
  <c r="D14" i="3"/>
  <c r="E14" i="3"/>
  <c r="A18" i="3"/>
  <c r="B18" i="3"/>
  <c r="C18" i="3"/>
  <c r="D18" i="3"/>
  <c r="E18" i="3"/>
  <c r="A26" i="3"/>
  <c r="B26" i="3"/>
  <c r="C26" i="3"/>
  <c r="D26" i="3"/>
  <c r="E26" i="3"/>
  <c r="A30" i="3"/>
  <c r="B30" i="3"/>
  <c r="C30" i="3"/>
  <c r="D30" i="3"/>
  <c r="E30" i="3"/>
  <c r="A34" i="3"/>
  <c r="B34" i="3"/>
  <c r="C34" i="3"/>
  <c r="D34" i="3"/>
  <c r="E34" i="3"/>
  <c r="A42" i="3"/>
  <c r="B42" i="3"/>
  <c r="C42" i="3"/>
  <c r="D42" i="3"/>
  <c r="E42" i="3"/>
  <c r="A46" i="3"/>
  <c r="B46" i="3"/>
  <c r="C46" i="3"/>
  <c r="D46" i="3"/>
  <c r="E46" i="3"/>
  <c r="A51" i="3"/>
  <c r="M18" i="2"/>
  <c r="M14" i="2"/>
  <c r="M10" i="2"/>
  <c r="M6" i="2"/>
  <c r="M2" i="2"/>
</calcChain>
</file>

<file path=xl/sharedStrings.xml><?xml version="1.0" encoding="utf-8"?>
<sst xmlns="http://schemas.openxmlformats.org/spreadsheetml/2006/main" count="245" uniqueCount="124">
  <si>
    <t>Institucijski istraživački projekt</t>
  </si>
  <si>
    <t>Akronim</t>
  </si>
  <si>
    <t>Sredstva</t>
  </si>
  <si>
    <t>Početak</t>
  </si>
  <si>
    <t>Završetak</t>
  </si>
  <si>
    <t>Broj poziva godišnje</t>
  </si>
  <si>
    <t>Broj poziva ukupno</t>
  </si>
  <si>
    <t>Indikativni broj dodjela po pozivu</t>
  </si>
  <si>
    <t>Otvaranje poziva</t>
  </si>
  <si>
    <t>Zatvaranje poziva*</t>
  </si>
  <si>
    <t>Indikativni početak provedbe</t>
  </si>
  <si>
    <t>Razdoblje prihvatljivosti troškova</t>
  </si>
  <si>
    <t>Ukupna sredstva po pozivu</t>
  </si>
  <si>
    <t>Traženi iznos potpore (93+7)
(EUR)</t>
  </si>
  <si>
    <t>Poticanje projektnih prijava na nacionalne pozive za financiranje</t>
  </si>
  <si>
    <t>PMF-CROFUND</t>
  </si>
  <si>
    <t>1. 10. 2025.</t>
  </si>
  <si>
    <t>30. 9. 2029.</t>
  </si>
  <si>
    <t xml:space="preserve">17. 3. 2026. </t>
  </si>
  <si>
    <t xml:space="preserve">16. 4. 2026. </t>
  </si>
  <si>
    <t xml:space="preserve">1. 5. 2026. </t>
  </si>
  <si>
    <t>1.10.2025. - 31.12.2026.</t>
  </si>
  <si>
    <t xml:space="preserve"> do 6667</t>
  </si>
  <si>
    <t>1. 1. 2027.</t>
  </si>
  <si>
    <t>31. 1. 2027.</t>
  </si>
  <si>
    <t>15. 2. 2027.</t>
  </si>
  <si>
    <t>1.1.2027. - 31.12.2027.</t>
  </si>
  <si>
    <t>1. 1. 2028.</t>
  </si>
  <si>
    <t>31. 1. 2028.</t>
  </si>
  <si>
    <t>15. 2. 2028.</t>
  </si>
  <si>
    <t>1.1.2028. - 31.12.2028.</t>
  </si>
  <si>
    <t>1. 1. 2029.</t>
  </si>
  <si>
    <t>31. 1. 2029.</t>
  </si>
  <si>
    <t>15. 2. 2029.</t>
  </si>
  <si>
    <t>1.1.2029. - 30.9.2029.</t>
  </si>
  <si>
    <t>Poticanje projektnih prijava na međunarodne pozive za financiranje</t>
  </si>
  <si>
    <t>PMF-INTERSCI</t>
  </si>
  <si>
    <t>5000 - 10000</t>
  </si>
  <si>
    <t>Poticanje interdisciplinarnih projektnih prijava na pozive za financiranje  </t>
  </si>
  <si>
    <t>PMF-INDIPRO</t>
  </si>
  <si>
    <t>Poticanje publiciranja u prestižnim časopisima</t>
  </si>
  <si>
    <t>PMF-PRESTIGE</t>
  </si>
  <si>
    <t>Poticanje objavljivanja kvalitetnih znanstvenih članaka u otvorenom pristupu</t>
  </si>
  <si>
    <t>PMF-OPEN</t>
  </si>
  <si>
    <t>31. 8. 2026.</t>
  </si>
  <si>
    <t>1.10.2025. - 30.9.2026.</t>
  </si>
  <si>
    <t>do 3000</t>
  </si>
  <si>
    <t>1. 9. 2026.</t>
  </si>
  <si>
    <t>31. 12. 2026.</t>
  </si>
  <si>
    <t>1.9.2026. - 31.12.2026.</t>
  </si>
  <si>
    <t>30. 6. 2027.</t>
  </si>
  <si>
    <t>1.1.2027. - 31.7.2027.</t>
  </si>
  <si>
    <t>1. 7. 2027.</t>
  </si>
  <si>
    <t>31. 12. 2027.</t>
  </si>
  <si>
    <t>1.7.2027. - 31.12.2027.</t>
  </si>
  <si>
    <t>30. 6. 2028.</t>
  </si>
  <si>
    <t>1.1.2028. - 31.7.2028.</t>
  </si>
  <si>
    <t>1. 7. 2028.</t>
  </si>
  <si>
    <t>31. 12. 2028.</t>
  </si>
  <si>
    <t>1.7.2028. - 31.12.2028.</t>
  </si>
  <si>
    <t>31. 3. 2029.</t>
  </si>
  <si>
    <t>1.1.2029. - 30.4.2029.</t>
  </si>
  <si>
    <t>1. 4. 2029.</t>
  </si>
  <si>
    <t>31. 8. 2029.</t>
  </si>
  <si>
    <t>1.4.2029. - 30.9.2029.</t>
  </si>
  <si>
    <t>Poticanje odlaska mladih znanstvenika na međunarodne konferencije s usmenim
izlaganjem</t>
  </si>
  <si>
    <t>YOUTHCONF PMF</t>
  </si>
  <si>
    <t>24. 3. 2026.</t>
  </si>
  <si>
    <t>1. 4. 2026.</t>
  </si>
  <si>
    <t>do 2000</t>
  </si>
  <si>
    <t>31.1.2027.</t>
  </si>
  <si>
    <t>31.1. 2028.</t>
  </si>
  <si>
    <t>31.1. 2029.</t>
  </si>
  <si>
    <t>Poticanje međunarodne odlazne mobilnosti</t>
  </si>
  <si>
    <t>GOOUT PMF</t>
  </si>
  <si>
    <t>10. 4. 2026.</t>
  </si>
  <si>
    <t>do 7500</t>
  </si>
  <si>
    <t>Dolazna mobilnost međunarodnih stručnjaka i nastavnika</t>
  </si>
  <si>
    <t>COMETO PMF</t>
  </si>
  <si>
    <t>11. 5. 2026.</t>
  </si>
  <si>
    <t>10. 6. 2026.</t>
  </si>
  <si>
    <t>1. 7. 2026.</t>
  </si>
  <si>
    <t>1. 3. 2027.</t>
  </si>
  <si>
    <t>30. 3. 2027.</t>
  </si>
  <si>
    <t>15. 4. 2027.</t>
  </si>
  <si>
    <t>1. 3. 2028.</t>
  </si>
  <si>
    <t>30. 3. 2028.</t>
  </si>
  <si>
    <t>15. 4. 2028.</t>
  </si>
  <si>
    <t>31. 2. 2029.</t>
  </si>
  <si>
    <t>1.1.2029. - 30.09.2029.</t>
  </si>
  <si>
    <t xml:space="preserve">17. 3. 2029. </t>
  </si>
  <si>
    <t>1.4.2029.</t>
  </si>
  <si>
    <t>Popularizacija znanosti</t>
  </si>
  <si>
    <t>POPULAR-PMF</t>
  </si>
  <si>
    <t>20. 3. 2026.</t>
  </si>
  <si>
    <t xml:space="preserve">30. 3. 2026. </t>
  </si>
  <si>
    <t>6. 4. 2026.</t>
  </si>
  <si>
    <t>1. 10. 2025. - 31. 12. 2026.</t>
  </si>
  <si>
    <t>1. 11. 2026.</t>
  </si>
  <si>
    <t>1. 12. 2026.</t>
  </si>
  <si>
    <t>1. 1. 2027. - 31. 12. 2027.</t>
  </si>
  <si>
    <t>1. 11. 2027.</t>
  </si>
  <si>
    <t>1. 12. 2027.</t>
  </si>
  <si>
    <t>1. 1. 2028. - 31. 12. 2028.</t>
  </si>
  <si>
    <t>1. 11. 2028.</t>
  </si>
  <si>
    <t>1. 12. 2028.</t>
  </si>
  <si>
    <t>1. 1. 2029. - 30. 9. 2029.</t>
  </si>
  <si>
    <t>Modernizacija studijskih programa</t>
  </si>
  <si>
    <t>MODSTUDPRO-PMF</t>
  </si>
  <si>
    <t>25. 3. 2026.</t>
  </si>
  <si>
    <t>24. 4. 2026.</t>
  </si>
  <si>
    <t>1. 10. 2025. - 30. 9. 2026.</t>
  </si>
  <si>
    <t>1. 10. 2026.</t>
  </si>
  <si>
    <t>15. 10. 2026.</t>
  </si>
  <si>
    <t>1. 10. 2026. - 30. 9. 2027.</t>
  </si>
  <si>
    <t>1. 9. 2027.</t>
  </si>
  <si>
    <t xml:space="preserve">1. 10. 2027. </t>
  </si>
  <si>
    <t>15. 10. 2027.</t>
  </si>
  <si>
    <t>1. 10. 2027. - 30. 9. 2028.</t>
  </si>
  <si>
    <t>1. 9. 2028.</t>
  </si>
  <si>
    <t>1. 10. 2028.</t>
  </si>
  <si>
    <t>15. 10. 2028.</t>
  </si>
  <si>
    <t>1. 10. 2028. - 30. 9. 2029.</t>
  </si>
  <si>
    <t>*Pojedini poziv može biti zatvoren i prije krajnjeg roka ukoliko su dodijeljena sve predviđena raspoloživa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</si>
</sst>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/;@"/>
    <numFmt numFmtId="165" formatCode="#,##0.00\ [$€-41A]"/>
    <numFmt numFmtId="166" formatCode="_-* #,##0.00\ [$€-1]_-;\-* #,##0.00\ [$€-1]_-;_-* &quot;-&quot;??\ [$€-1]_-;_-@_-"/>
  </numFmts>
  <fonts count="10">
    <font>
      <sz val="11"/>
      <color theme="1"/>
      <name val="Aptos Narrow"/>
      <family val="2"/>
      <scheme val="minor"/>
    </font>
    <font>
      <sz val="12"/>
      <color rgb="FF000000"/>
      <name val="Arial"/>
    </font>
    <font>
      <sz val="11"/>
      <color theme="1"/>
      <name val="Arial"/>
    </font>
    <font>
      <b/>
      <sz val="12"/>
      <color theme="0"/>
      <name val="Arial"/>
    </font>
    <font>
      <sz val="12"/>
      <color rgb="FF000000"/>
      <name val="Arial"/>
      <charset val="1"/>
    </font>
    <font>
      <sz val="12"/>
      <color theme="1"/>
      <name val="Arial"/>
    </font>
    <font>
      <sz val="11"/>
      <color rgb="FF000000"/>
      <name val="Arial"/>
      <charset val="1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2" borderId="6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/>
    <xf numFmtId="0" fontId="9" fillId="0" borderId="1" xfId="0" applyFont="1" applyBorder="1" applyAlignment="1">
      <alignment horizontal="center" vertical="center"/>
    </xf>
    <xf numFmtId="165" fontId="2" fillId="0" borderId="5" xfId="0" applyNumberFormat="1" applyFont="1" applyBorder="1"/>
    <xf numFmtId="165" fontId="2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4" xfId="0" applyFont="1" applyBorder="1"/>
    <xf numFmtId="0" fontId="2" fillId="0" borderId="1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7" xfId="0" applyFont="1" applyBorder="1" applyAlignment="1">
      <alignment horizontal="right"/>
    </xf>
    <xf numFmtId="0" fontId="2" fillId="0" borderId="5" xfId="0" applyFont="1" applyBorder="1"/>
    <xf numFmtId="0" fontId="6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6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workbookViewId="0">
      <selection activeCell="K29" sqref="K29"/>
    </sheetView>
  </sheetViews>
  <sheetFormatPr defaultRowHeight="14"/>
  <cols>
    <col min="1" max="1" width="40.58203125" customWidth="1"/>
    <col min="2" max="2" width="24.25" customWidth="1"/>
    <col min="3" max="3" width="16.1640625" customWidth="1"/>
    <col min="4" max="4" width="14" customWidth="1"/>
    <col min="5" max="5" width="14.1640625" customWidth="1"/>
    <col min="6" max="6" width="14.4140625" customWidth="1"/>
    <col min="7" max="7" width="14.83203125" customWidth="1"/>
    <col min="8" max="8" width="21.83203125" customWidth="1"/>
    <col min="9" max="9" width="19.4140625" customWidth="1"/>
    <col min="10" max="10" width="20.1640625" customWidth="1"/>
    <col min="11" max="11" width="20.4140625" customWidth="1"/>
    <col min="12" max="12" width="30.75" customWidth="1"/>
    <col min="13" max="13" width="19.25" customWidth="1"/>
    <col min="14" max="14" width="18.83203125" customWidth="1"/>
  </cols>
  <sheetData>
    <row r="1" spans="1:14" ht="46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</row>
    <row r="2" spans="1:14" ht="18" customHeight="1">
      <c r="A2" s="33" t="s">
        <v>14</v>
      </c>
      <c r="B2" s="36" t="s">
        <v>15</v>
      </c>
      <c r="C2" s="42">
        <v>320000</v>
      </c>
      <c r="D2" s="30" t="s">
        <v>16</v>
      </c>
      <c r="E2" s="45" t="s">
        <v>17</v>
      </c>
      <c r="F2" s="30">
        <v>1</v>
      </c>
      <c r="G2" s="30">
        <v>4</v>
      </c>
      <c r="H2" s="30">
        <v>15</v>
      </c>
      <c r="I2" s="5" t="s">
        <v>18</v>
      </c>
      <c r="J2" s="5" t="s">
        <v>19</v>
      </c>
      <c r="K2" s="5" t="s">
        <v>20</v>
      </c>
      <c r="L2" s="5" t="s">
        <v>21</v>
      </c>
      <c r="M2" s="16">
        <f>C2/4 + C2/16</f>
        <v>100000</v>
      </c>
      <c r="N2" s="17" t="s">
        <v>22</v>
      </c>
    </row>
    <row r="3" spans="1:14" ht="15.75" customHeight="1">
      <c r="A3" s="34"/>
      <c r="B3" s="37"/>
      <c r="C3" s="43"/>
      <c r="D3" s="31"/>
      <c r="E3" s="46"/>
      <c r="F3" s="31"/>
      <c r="G3" s="31"/>
      <c r="H3" s="31"/>
      <c r="I3" s="7" t="s">
        <v>23</v>
      </c>
      <c r="J3" s="7" t="s">
        <v>24</v>
      </c>
      <c r="K3" s="7" t="s">
        <v>25</v>
      </c>
      <c r="L3" s="7" t="s">
        <v>26</v>
      </c>
      <c r="M3" s="14"/>
      <c r="N3" s="18"/>
    </row>
    <row r="4" spans="1:14" ht="15.75" customHeight="1">
      <c r="A4" s="34"/>
      <c r="B4" s="37"/>
      <c r="C4" s="43"/>
      <c r="D4" s="31"/>
      <c r="E4" s="46"/>
      <c r="F4" s="31"/>
      <c r="G4" s="31"/>
      <c r="H4" s="31"/>
      <c r="I4" s="7" t="s">
        <v>27</v>
      </c>
      <c r="J4" s="7" t="s">
        <v>28</v>
      </c>
      <c r="K4" s="7" t="s">
        <v>29</v>
      </c>
      <c r="L4" s="7" t="s">
        <v>30</v>
      </c>
      <c r="M4" s="14"/>
      <c r="N4" s="18"/>
    </row>
    <row r="5" spans="1:14" ht="15.75" customHeight="1">
      <c r="A5" s="35"/>
      <c r="B5" s="38"/>
      <c r="C5" s="44"/>
      <c r="D5" s="32"/>
      <c r="E5" s="47"/>
      <c r="F5" s="32"/>
      <c r="G5" s="32"/>
      <c r="H5" s="32"/>
      <c r="I5" s="23" t="s">
        <v>31</v>
      </c>
      <c r="J5" s="23" t="s">
        <v>32</v>
      </c>
      <c r="K5" s="23" t="s">
        <v>33</v>
      </c>
      <c r="L5" s="23" t="s">
        <v>34</v>
      </c>
      <c r="M5" s="24"/>
      <c r="N5" s="25"/>
    </row>
    <row r="6" spans="1:14" ht="15.75" customHeight="1">
      <c r="A6" s="33" t="s">
        <v>35</v>
      </c>
      <c r="B6" s="36" t="s">
        <v>36</v>
      </c>
      <c r="C6" s="39">
        <v>200000</v>
      </c>
      <c r="D6" s="30" t="s">
        <v>16</v>
      </c>
      <c r="E6" s="30" t="s">
        <v>17</v>
      </c>
      <c r="F6" s="30">
        <v>1</v>
      </c>
      <c r="G6" s="30">
        <v>4</v>
      </c>
      <c r="H6" s="30">
        <v>5</v>
      </c>
      <c r="I6" s="5" t="s">
        <v>18</v>
      </c>
      <c r="J6" s="5" t="s">
        <v>19</v>
      </c>
      <c r="K6" s="5" t="s">
        <v>20</v>
      </c>
      <c r="L6" s="5" t="s">
        <v>21</v>
      </c>
      <c r="M6" s="16">
        <f>C6/4 + C6/16</f>
        <v>62500</v>
      </c>
      <c r="N6" s="21" t="s">
        <v>37</v>
      </c>
    </row>
    <row r="7" spans="1:14" ht="15.75" customHeight="1">
      <c r="A7" s="34"/>
      <c r="B7" s="37"/>
      <c r="C7" s="40"/>
      <c r="D7" s="31"/>
      <c r="E7" s="31"/>
      <c r="F7" s="31"/>
      <c r="G7" s="31"/>
      <c r="H7" s="31"/>
      <c r="I7" s="7" t="s">
        <v>23</v>
      </c>
      <c r="J7" s="7" t="s">
        <v>24</v>
      </c>
      <c r="K7" s="7" t="s">
        <v>25</v>
      </c>
      <c r="L7" s="7" t="s">
        <v>26</v>
      </c>
      <c r="M7" s="14"/>
      <c r="N7" s="18"/>
    </row>
    <row r="8" spans="1:14" ht="15.75" customHeight="1">
      <c r="A8" s="34"/>
      <c r="B8" s="37"/>
      <c r="C8" s="40"/>
      <c r="D8" s="31"/>
      <c r="E8" s="31"/>
      <c r="F8" s="31"/>
      <c r="G8" s="31"/>
      <c r="H8" s="31"/>
      <c r="I8" s="7" t="s">
        <v>27</v>
      </c>
      <c r="J8" s="7" t="s">
        <v>28</v>
      </c>
      <c r="K8" s="7" t="s">
        <v>29</v>
      </c>
      <c r="L8" s="7" t="s">
        <v>30</v>
      </c>
      <c r="M8" s="14"/>
      <c r="N8" s="18"/>
    </row>
    <row r="9" spans="1:14" ht="15.75" customHeight="1">
      <c r="A9" s="35"/>
      <c r="B9" s="38"/>
      <c r="C9" s="41"/>
      <c r="D9" s="32"/>
      <c r="E9" s="32"/>
      <c r="F9" s="32"/>
      <c r="G9" s="32"/>
      <c r="H9" s="32"/>
      <c r="I9" s="23" t="s">
        <v>31</v>
      </c>
      <c r="J9" s="23" t="s">
        <v>32</v>
      </c>
      <c r="K9" s="23" t="s">
        <v>33</v>
      </c>
      <c r="L9" s="23" t="s">
        <v>34</v>
      </c>
      <c r="M9" s="24"/>
      <c r="N9" s="25"/>
    </row>
    <row r="10" spans="1:14" ht="15.75" customHeight="1">
      <c r="A10" s="33" t="s">
        <v>38</v>
      </c>
      <c r="B10" s="36" t="s">
        <v>39</v>
      </c>
      <c r="C10" s="39">
        <v>80000</v>
      </c>
      <c r="D10" s="30" t="s">
        <v>16</v>
      </c>
      <c r="E10" s="30" t="s">
        <v>17</v>
      </c>
      <c r="F10" s="30">
        <v>1</v>
      </c>
      <c r="G10" s="30">
        <v>4</v>
      </c>
      <c r="H10" s="30">
        <v>2</v>
      </c>
      <c r="I10" s="5" t="s">
        <v>18</v>
      </c>
      <c r="J10" s="5" t="s">
        <v>19</v>
      </c>
      <c r="K10" s="5" t="s">
        <v>20</v>
      </c>
      <c r="L10" s="5" t="s">
        <v>21</v>
      </c>
      <c r="M10" s="16">
        <f>C10/4 + C10/16</f>
        <v>25000</v>
      </c>
      <c r="N10" s="21" t="s">
        <v>37</v>
      </c>
    </row>
    <row r="11" spans="1:14" ht="15.75" customHeight="1">
      <c r="A11" s="34"/>
      <c r="B11" s="37"/>
      <c r="C11" s="40"/>
      <c r="D11" s="31"/>
      <c r="E11" s="31"/>
      <c r="F11" s="31"/>
      <c r="G11" s="31"/>
      <c r="H11" s="31"/>
      <c r="I11" s="7" t="s">
        <v>23</v>
      </c>
      <c r="J11" s="7" t="s">
        <v>24</v>
      </c>
      <c r="K11" s="7" t="s">
        <v>25</v>
      </c>
      <c r="L11" s="7" t="s">
        <v>26</v>
      </c>
      <c r="M11" s="14"/>
      <c r="N11" s="18"/>
    </row>
    <row r="12" spans="1:14" ht="15.75" customHeight="1">
      <c r="A12" s="34"/>
      <c r="B12" s="37"/>
      <c r="C12" s="40"/>
      <c r="D12" s="31"/>
      <c r="E12" s="31"/>
      <c r="F12" s="31"/>
      <c r="G12" s="31"/>
      <c r="H12" s="31"/>
      <c r="I12" s="7" t="s">
        <v>27</v>
      </c>
      <c r="J12" s="7" t="s">
        <v>28</v>
      </c>
      <c r="K12" s="7" t="s">
        <v>29</v>
      </c>
      <c r="L12" s="7" t="s">
        <v>30</v>
      </c>
      <c r="M12" s="14"/>
      <c r="N12" s="18"/>
    </row>
    <row r="13" spans="1:14" ht="15.75" customHeight="1">
      <c r="A13" s="35"/>
      <c r="B13" s="38"/>
      <c r="C13" s="41"/>
      <c r="D13" s="32"/>
      <c r="E13" s="32"/>
      <c r="F13" s="32"/>
      <c r="G13" s="32"/>
      <c r="H13" s="32"/>
      <c r="I13" s="23" t="s">
        <v>31</v>
      </c>
      <c r="J13" s="23" t="s">
        <v>32</v>
      </c>
      <c r="K13" s="23" t="s">
        <v>33</v>
      </c>
      <c r="L13" s="23" t="s">
        <v>34</v>
      </c>
      <c r="M13" s="24"/>
      <c r="N13" s="25"/>
    </row>
    <row r="14" spans="1:14" ht="15.75" customHeight="1">
      <c r="A14" s="33" t="s">
        <v>40</v>
      </c>
      <c r="B14" s="36" t="s">
        <v>41</v>
      </c>
      <c r="C14" s="39">
        <v>160000</v>
      </c>
      <c r="D14" s="30" t="s">
        <v>16</v>
      </c>
      <c r="E14" s="30" t="s">
        <v>17</v>
      </c>
      <c r="F14" s="30">
        <v>1</v>
      </c>
      <c r="G14" s="30">
        <v>4</v>
      </c>
      <c r="H14" s="30">
        <v>20</v>
      </c>
      <c r="I14" s="5" t="s">
        <v>18</v>
      </c>
      <c r="J14" s="5" t="s">
        <v>19</v>
      </c>
      <c r="K14" s="5" t="s">
        <v>20</v>
      </c>
      <c r="L14" s="5" t="s">
        <v>21</v>
      </c>
      <c r="M14" s="16">
        <f>C14/4 + C14/16</f>
        <v>50000</v>
      </c>
      <c r="N14" s="21">
        <v>2500</v>
      </c>
    </row>
    <row r="15" spans="1:14" ht="15.75" customHeight="1">
      <c r="A15" s="34"/>
      <c r="B15" s="37"/>
      <c r="C15" s="40"/>
      <c r="D15" s="31"/>
      <c r="E15" s="31"/>
      <c r="F15" s="31"/>
      <c r="G15" s="31"/>
      <c r="H15" s="31"/>
      <c r="I15" s="7" t="s">
        <v>23</v>
      </c>
      <c r="J15" s="7" t="s">
        <v>24</v>
      </c>
      <c r="K15" s="7" t="s">
        <v>25</v>
      </c>
      <c r="L15" s="7" t="s">
        <v>26</v>
      </c>
      <c r="M15" s="14"/>
      <c r="N15" s="18"/>
    </row>
    <row r="16" spans="1:14" ht="15.75" customHeight="1">
      <c r="A16" s="34"/>
      <c r="B16" s="37"/>
      <c r="C16" s="40"/>
      <c r="D16" s="31"/>
      <c r="E16" s="31"/>
      <c r="F16" s="31"/>
      <c r="G16" s="31"/>
      <c r="H16" s="31"/>
      <c r="I16" s="7" t="s">
        <v>27</v>
      </c>
      <c r="J16" s="7" t="s">
        <v>28</v>
      </c>
      <c r="K16" s="7" t="s">
        <v>29</v>
      </c>
      <c r="L16" s="7" t="s">
        <v>30</v>
      </c>
      <c r="M16" s="14"/>
      <c r="N16" s="18"/>
    </row>
    <row r="17" spans="1:14" ht="15.75" customHeight="1">
      <c r="A17" s="35"/>
      <c r="B17" s="38"/>
      <c r="C17" s="41"/>
      <c r="D17" s="32"/>
      <c r="E17" s="32"/>
      <c r="F17" s="32"/>
      <c r="G17" s="32"/>
      <c r="H17" s="32"/>
      <c r="I17" s="23" t="s">
        <v>31</v>
      </c>
      <c r="J17" s="23" t="s">
        <v>32</v>
      </c>
      <c r="K17" s="23" t="s">
        <v>33</v>
      </c>
      <c r="L17" s="23" t="s">
        <v>34</v>
      </c>
      <c r="M17" s="24"/>
      <c r="N17" s="25"/>
    </row>
    <row r="18" spans="1:14" ht="15.75" customHeight="1">
      <c r="A18" s="33" t="s">
        <v>42</v>
      </c>
      <c r="B18" s="36" t="s">
        <v>43</v>
      </c>
      <c r="C18" s="39">
        <v>120000</v>
      </c>
      <c r="D18" s="30" t="s">
        <v>16</v>
      </c>
      <c r="E18" s="30" t="s">
        <v>17</v>
      </c>
      <c r="F18" s="30">
        <v>2</v>
      </c>
      <c r="G18" s="30">
        <v>8</v>
      </c>
      <c r="H18" s="30">
        <v>5</v>
      </c>
      <c r="I18" s="5" t="s">
        <v>18</v>
      </c>
      <c r="J18" s="5" t="s">
        <v>44</v>
      </c>
      <c r="K18" s="5"/>
      <c r="L18" s="5" t="s">
        <v>45</v>
      </c>
      <c r="M18" s="16">
        <f>C18/8 + C18/16</f>
        <v>22500</v>
      </c>
      <c r="N18" s="21" t="s">
        <v>46</v>
      </c>
    </row>
    <row r="19" spans="1:14" ht="15.75" customHeight="1">
      <c r="A19" s="34"/>
      <c r="B19" s="37"/>
      <c r="C19" s="40"/>
      <c r="D19" s="31"/>
      <c r="E19" s="31"/>
      <c r="F19" s="31"/>
      <c r="G19" s="31"/>
      <c r="H19" s="31"/>
      <c r="I19" s="7" t="s">
        <v>47</v>
      </c>
      <c r="J19" s="7" t="s">
        <v>48</v>
      </c>
      <c r="K19" s="7"/>
      <c r="L19" s="7" t="s">
        <v>49</v>
      </c>
      <c r="M19" s="14"/>
      <c r="N19" s="18"/>
    </row>
    <row r="20" spans="1:14" ht="15.75" customHeight="1">
      <c r="A20" s="34"/>
      <c r="B20" s="37"/>
      <c r="C20" s="40"/>
      <c r="D20" s="31"/>
      <c r="E20" s="31"/>
      <c r="F20" s="31"/>
      <c r="G20" s="31"/>
      <c r="H20" s="31"/>
      <c r="I20" s="7" t="s">
        <v>23</v>
      </c>
      <c r="J20" s="7" t="s">
        <v>50</v>
      </c>
      <c r="K20" s="7"/>
      <c r="L20" s="7" t="s">
        <v>51</v>
      </c>
      <c r="M20" s="14"/>
      <c r="N20" s="18"/>
    </row>
    <row r="21" spans="1:14" ht="15.75" customHeight="1">
      <c r="A21" s="34"/>
      <c r="B21" s="37"/>
      <c r="C21" s="40"/>
      <c r="D21" s="31"/>
      <c r="E21" s="31"/>
      <c r="F21" s="31"/>
      <c r="G21" s="31"/>
      <c r="H21" s="31"/>
      <c r="I21" s="7" t="s">
        <v>52</v>
      </c>
      <c r="J21" s="7" t="s">
        <v>53</v>
      </c>
      <c r="K21" s="7"/>
      <c r="L21" s="7" t="s">
        <v>54</v>
      </c>
      <c r="M21" s="14"/>
      <c r="N21" s="18"/>
    </row>
    <row r="22" spans="1:14" ht="15.75" customHeight="1">
      <c r="A22" s="34"/>
      <c r="B22" s="37"/>
      <c r="C22" s="40"/>
      <c r="D22" s="31"/>
      <c r="E22" s="31"/>
      <c r="F22" s="31"/>
      <c r="G22" s="31"/>
      <c r="H22" s="31"/>
      <c r="I22" s="7" t="s">
        <v>27</v>
      </c>
      <c r="J22" s="7" t="s">
        <v>55</v>
      </c>
      <c r="K22" s="7"/>
      <c r="L22" s="7" t="s">
        <v>56</v>
      </c>
      <c r="M22" s="14"/>
      <c r="N22" s="18"/>
    </row>
    <row r="23" spans="1:14" ht="15.75" customHeight="1">
      <c r="A23" s="34"/>
      <c r="B23" s="37"/>
      <c r="C23" s="40"/>
      <c r="D23" s="31"/>
      <c r="E23" s="31"/>
      <c r="F23" s="31"/>
      <c r="G23" s="31"/>
      <c r="H23" s="31"/>
      <c r="I23" s="7" t="s">
        <v>57</v>
      </c>
      <c r="J23" s="7" t="s">
        <v>58</v>
      </c>
      <c r="K23" s="7"/>
      <c r="L23" s="7" t="s">
        <v>59</v>
      </c>
      <c r="M23" s="14"/>
      <c r="N23" s="18"/>
    </row>
    <row r="24" spans="1:14" ht="15.75" customHeight="1">
      <c r="A24" s="34"/>
      <c r="B24" s="37"/>
      <c r="C24" s="40"/>
      <c r="D24" s="31"/>
      <c r="E24" s="31"/>
      <c r="F24" s="31"/>
      <c r="G24" s="31"/>
      <c r="H24" s="31"/>
      <c r="I24" s="7" t="s">
        <v>31</v>
      </c>
      <c r="J24" s="7" t="s">
        <v>60</v>
      </c>
      <c r="K24" s="7"/>
      <c r="L24" s="7" t="s">
        <v>61</v>
      </c>
      <c r="M24" s="14"/>
      <c r="N24" s="18"/>
    </row>
    <row r="25" spans="1:14" ht="15.75" customHeight="1">
      <c r="A25" s="35"/>
      <c r="B25" s="38"/>
      <c r="C25" s="41"/>
      <c r="D25" s="32"/>
      <c r="E25" s="32"/>
      <c r="F25" s="32"/>
      <c r="G25" s="32"/>
      <c r="H25" s="32"/>
      <c r="I25" s="23" t="s">
        <v>62</v>
      </c>
      <c r="J25" s="23" t="s">
        <v>63</v>
      </c>
      <c r="K25" s="23"/>
      <c r="L25" s="23" t="s">
        <v>64</v>
      </c>
      <c r="M25" s="24"/>
      <c r="N25" s="25"/>
    </row>
    <row r="26" spans="1:14">
      <c r="A26" s="33" t="s">
        <v>65</v>
      </c>
      <c r="B26" s="49" t="s">
        <v>66</v>
      </c>
      <c r="C26" s="42">
        <v>160000</v>
      </c>
      <c r="D26" s="30" t="s">
        <v>16</v>
      </c>
      <c r="E26" s="45" t="s">
        <v>17</v>
      </c>
      <c r="F26" s="30">
        <v>1</v>
      </c>
      <c r="G26" s="30">
        <v>4</v>
      </c>
      <c r="H26" s="30">
        <v>20</v>
      </c>
      <c r="I26" s="5" t="s">
        <v>18</v>
      </c>
      <c r="J26" s="5" t="s">
        <v>67</v>
      </c>
      <c r="K26" s="5" t="s">
        <v>68</v>
      </c>
      <c r="L26" s="5" t="s">
        <v>21</v>
      </c>
      <c r="M26" s="26">
        <v>50000</v>
      </c>
      <c r="N26" s="21" t="s">
        <v>69</v>
      </c>
    </row>
    <row r="27" spans="1:14">
      <c r="A27" s="34"/>
      <c r="B27" s="50"/>
      <c r="C27" s="43"/>
      <c r="D27" s="31"/>
      <c r="E27" s="46"/>
      <c r="F27" s="31"/>
      <c r="G27" s="31"/>
      <c r="H27" s="31"/>
      <c r="I27" s="7" t="s">
        <v>23</v>
      </c>
      <c r="J27" s="7" t="s">
        <v>70</v>
      </c>
      <c r="K27" s="7" t="s">
        <v>25</v>
      </c>
      <c r="L27" s="7" t="s">
        <v>26</v>
      </c>
      <c r="M27" s="14"/>
      <c r="N27" s="18"/>
    </row>
    <row r="28" spans="1:14">
      <c r="A28" s="34"/>
      <c r="B28" s="50"/>
      <c r="C28" s="43"/>
      <c r="D28" s="31"/>
      <c r="E28" s="46"/>
      <c r="F28" s="31"/>
      <c r="G28" s="31"/>
      <c r="H28" s="31"/>
      <c r="I28" s="7" t="s">
        <v>27</v>
      </c>
      <c r="J28" s="7" t="s">
        <v>71</v>
      </c>
      <c r="K28" s="7" t="s">
        <v>29</v>
      </c>
      <c r="L28" s="7" t="s">
        <v>30</v>
      </c>
      <c r="M28" s="14"/>
      <c r="N28" s="18"/>
    </row>
    <row r="29" spans="1:14">
      <c r="A29" s="35"/>
      <c r="B29" s="51"/>
      <c r="C29" s="44"/>
      <c r="D29" s="32"/>
      <c r="E29" s="47"/>
      <c r="F29" s="32"/>
      <c r="G29" s="32"/>
      <c r="H29" s="32"/>
      <c r="I29" s="23" t="s">
        <v>31</v>
      </c>
      <c r="J29" s="23" t="s">
        <v>72</v>
      </c>
      <c r="K29" s="23" t="s">
        <v>33</v>
      </c>
      <c r="L29" s="23" t="s">
        <v>34</v>
      </c>
      <c r="M29" s="24"/>
      <c r="N29" s="25"/>
    </row>
    <row r="30" spans="1:14">
      <c r="A30" s="33" t="s">
        <v>73</v>
      </c>
      <c r="B30" s="48" t="s">
        <v>74</v>
      </c>
      <c r="C30" s="42">
        <v>200000</v>
      </c>
      <c r="D30" s="30" t="s">
        <v>16</v>
      </c>
      <c r="E30" s="45" t="s">
        <v>17</v>
      </c>
      <c r="F30" s="30">
        <v>1</v>
      </c>
      <c r="G30" s="30">
        <v>4</v>
      </c>
      <c r="H30" s="30">
        <v>7</v>
      </c>
      <c r="I30" s="5" t="s">
        <v>18</v>
      </c>
      <c r="J30" s="5" t="s">
        <v>75</v>
      </c>
      <c r="K30" s="5" t="s">
        <v>68</v>
      </c>
      <c r="L30" s="5" t="s">
        <v>21</v>
      </c>
      <c r="M30" s="26">
        <v>62500</v>
      </c>
      <c r="N30" s="21" t="s">
        <v>76</v>
      </c>
    </row>
    <row r="31" spans="1:14">
      <c r="A31" s="34"/>
      <c r="B31" s="37"/>
      <c r="C31" s="43"/>
      <c r="D31" s="31"/>
      <c r="E31" s="46"/>
      <c r="F31" s="31"/>
      <c r="G31" s="31"/>
      <c r="H31" s="31"/>
      <c r="I31" s="7" t="s">
        <v>23</v>
      </c>
      <c r="J31" s="7" t="s">
        <v>24</v>
      </c>
      <c r="K31" s="7" t="s">
        <v>25</v>
      </c>
      <c r="L31" s="7" t="s">
        <v>26</v>
      </c>
      <c r="M31" s="14"/>
      <c r="N31" s="18"/>
    </row>
    <row r="32" spans="1:14">
      <c r="A32" s="34"/>
      <c r="B32" s="37"/>
      <c r="C32" s="43"/>
      <c r="D32" s="31"/>
      <c r="E32" s="46"/>
      <c r="F32" s="31"/>
      <c r="G32" s="31"/>
      <c r="H32" s="31"/>
      <c r="I32" s="7" t="s">
        <v>27</v>
      </c>
      <c r="J32" s="7" t="s">
        <v>28</v>
      </c>
      <c r="K32" s="7" t="s">
        <v>29</v>
      </c>
      <c r="L32" s="7" t="s">
        <v>30</v>
      </c>
      <c r="M32" s="14"/>
      <c r="N32" s="18"/>
    </row>
    <row r="33" spans="1:14">
      <c r="A33" s="35"/>
      <c r="B33" s="38"/>
      <c r="C33" s="44"/>
      <c r="D33" s="32"/>
      <c r="E33" s="47"/>
      <c r="F33" s="32"/>
      <c r="G33" s="32"/>
      <c r="H33" s="32"/>
      <c r="I33" s="23" t="s">
        <v>31</v>
      </c>
      <c r="J33" s="23" t="s">
        <v>32</v>
      </c>
      <c r="K33" s="23" t="s">
        <v>33</v>
      </c>
      <c r="L33" s="23" t="s">
        <v>34</v>
      </c>
      <c r="M33" s="24"/>
      <c r="N33" s="25"/>
    </row>
    <row r="34" spans="1:14">
      <c r="A34" s="58" t="s">
        <v>77</v>
      </c>
      <c r="B34" s="49" t="s">
        <v>78</v>
      </c>
      <c r="C34" s="61">
        <v>80000</v>
      </c>
      <c r="D34" s="52" t="s">
        <v>16</v>
      </c>
      <c r="E34" s="52" t="s">
        <v>17</v>
      </c>
      <c r="F34" s="52">
        <v>2</v>
      </c>
      <c r="G34" s="55">
        <v>8</v>
      </c>
      <c r="H34" s="55">
        <v>3</v>
      </c>
      <c r="I34" s="5" t="s">
        <v>18</v>
      </c>
      <c r="J34" s="5" t="s">
        <v>67</v>
      </c>
      <c r="K34" s="5" t="s">
        <v>68</v>
      </c>
      <c r="L34" s="10" t="s">
        <v>21</v>
      </c>
      <c r="M34" s="26">
        <v>15000</v>
      </c>
      <c r="N34" s="21"/>
    </row>
    <row r="35" spans="1:14">
      <c r="A35" s="59"/>
      <c r="B35" s="53"/>
      <c r="C35" s="62"/>
      <c r="D35" s="53"/>
      <c r="E35" s="53"/>
      <c r="F35" s="53"/>
      <c r="G35" s="56"/>
      <c r="H35" s="56"/>
      <c r="I35" s="6" t="s">
        <v>79</v>
      </c>
      <c r="J35" s="6" t="s">
        <v>80</v>
      </c>
      <c r="K35" s="6" t="s">
        <v>81</v>
      </c>
      <c r="L35" s="6" t="s">
        <v>21</v>
      </c>
      <c r="M35" s="14"/>
      <c r="N35" s="18"/>
    </row>
    <row r="36" spans="1:14">
      <c r="A36" s="59"/>
      <c r="B36" s="53"/>
      <c r="C36" s="62"/>
      <c r="D36" s="53"/>
      <c r="E36" s="53"/>
      <c r="F36" s="53"/>
      <c r="G36" s="56"/>
      <c r="H36" s="56"/>
      <c r="I36" s="7" t="s">
        <v>23</v>
      </c>
      <c r="J36" s="7" t="s">
        <v>24</v>
      </c>
      <c r="K36" s="7" t="s">
        <v>25</v>
      </c>
      <c r="L36" s="7" t="s">
        <v>26</v>
      </c>
      <c r="M36" s="14"/>
      <c r="N36" s="18"/>
    </row>
    <row r="37" spans="1:14">
      <c r="A37" s="59"/>
      <c r="B37" s="53"/>
      <c r="C37" s="62"/>
      <c r="D37" s="53"/>
      <c r="E37" s="53"/>
      <c r="F37" s="53"/>
      <c r="G37" s="56"/>
      <c r="H37" s="56"/>
      <c r="I37" s="6" t="s">
        <v>82</v>
      </c>
      <c r="J37" s="6" t="s">
        <v>83</v>
      </c>
      <c r="K37" s="8" t="s">
        <v>84</v>
      </c>
      <c r="L37" s="7" t="s">
        <v>26</v>
      </c>
      <c r="M37" s="14"/>
      <c r="N37" s="18"/>
    </row>
    <row r="38" spans="1:14">
      <c r="A38" s="59"/>
      <c r="B38" s="53"/>
      <c r="C38" s="62"/>
      <c r="D38" s="53"/>
      <c r="E38" s="53"/>
      <c r="F38" s="53"/>
      <c r="G38" s="56"/>
      <c r="H38" s="56"/>
      <c r="I38" s="7" t="s">
        <v>27</v>
      </c>
      <c r="J38" s="7" t="s">
        <v>28</v>
      </c>
      <c r="K38" s="7" t="s">
        <v>29</v>
      </c>
      <c r="L38" s="7" t="s">
        <v>30</v>
      </c>
      <c r="M38" s="14"/>
      <c r="N38" s="18"/>
    </row>
    <row r="39" spans="1:14">
      <c r="A39" s="59"/>
      <c r="B39" s="53"/>
      <c r="C39" s="62"/>
      <c r="D39" s="53"/>
      <c r="E39" s="53"/>
      <c r="F39" s="53"/>
      <c r="G39" s="56"/>
      <c r="H39" s="56"/>
      <c r="I39" s="6" t="s">
        <v>85</v>
      </c>
      <c r="J39" s="6" t="s">
        <v>86</v>
      </c>
      <c r="K39" s="6" t="s">
        <v>87</v>
      </c>
      <c r="L39" s="7" t="s">
        <v>30</v>
      </c>
      <c r="M39" s="14"/>
      <c r="N39" s="18"/>
    </row>
    <row r="40" spans="1:14">
      <c r="A40" s="59"/>
      <c r="B40" s="53"/>
      <c r="C40" s="62"/>
      <c r="D40" s="53"/>
      <c r="E40" s="53"/>
      <c r="F40" s="53"/>
      <c r="G40" s="56"/>
      <c r="H40" s="56"/>
      <c r="I40" s="7" t="s">
        <v>31</v>
      </c>
      <c r="J40" s="7" t="s">
        <v>88</v>
      </c>
      <c r="K40" s="7" t="s">
        <v>33</v>
      </c>
      <c r="L40" s="7" t="s">
        <v>89</v>
      </c>
      <c r="M40" s="14"/>
      <c r="N40" s="18"/>
    </row>
    <row r="41" spans="1:14">
      <c r="A41" s="60"/>
      <c r="B41" s="54"/>
      <c r="C41" s="63"/>
      <c r="D41" s="54"/>
      <c r="E41" s="54"/>
      <c r="F41" s="54"/>
      <c r="G41" s="57"/>
      <c r="H41" s="57"/>
      <c r="I41" s="22" t="s">
        <v>33</v>
      </c>
      <c r="J41" s="22" t="s">
        <v>90</v>
      </c>
      <c r="K41" s="22" t="s">
        <v>91</v>
      </c>
      <c r="L41" s="27" t="s">
        <v>89</v>
      </c>
      <c r="M41" s="24"/>
      <c r="N41" s="25"/>
    </row>
    <row r="42" spans="1:14">
      <c r="A42" s="58" t="s">
        <v>92</v>
      </c>
      <c r="B42" s="66" t="s">
        <v>93</v>
      </c>
      <c r="C42" s="61">
        <v>200000</v>
      </c>
      <c r="D42" s="52" t="s">
        <v>16</v>
      </c>
      <c r="E42" s="52" t="s">
        <v>17</v>
      </c>
      <c r="F42" s="52">
        <v>1</v>
      </c>
      <c r="G42" s="55">
        <v>4</v>
      </c>
      <c r="H42" s="55">
        <v>5</v>
      </c>
      <c r="I42" s="9" t="s">
        <v>94</v>
      </c>
      <c r="J42" s="10" t="s">
        <v>95</v>
      </c>
      <c r="K42" s="9" t="s">
        <v>96</v>
      </c>
      <c r="L42" s="9" t="s">
        <v>97</v>
      </c>
      <c r="M42" s="26"/>
      <c r="N42" s="21"/>
    </row>
    <row r="43" spans="1:14">
      <c r="A43" s="59"/>
      <c r="B43" s="53"/>
      <c r="C43" s="62"/>
      <c r="D43" s="53"/>
      <c r="E43" s="53"/>
      <c r="F43" s="53"/>
      <c r="G43" s="56"/>
      <c r="H43" s="56"/>
      <c r="I43" s="7" t="s">
        <v>98</v>
      </c>
      <c r="J43" s="7" t="s">
        <v>99</v>
      </c>
      <c r="K43" s="7" t="s">
        <v>23</v>
      </c>
      <c r="L43" s="11" t="s">
        <v>100</v>
      </c>
      <c r="M43" s="14"/>
      <c r="N43" s="18"/>
    </row>
    <row r="44" spans="1:14">
      <c r="A44" s="59"/>
      <c r="B44" s="53"/>
      <c r="C44" s="62"/>
      <c r="D44" s="53"/>
      <c r="E44" s="53"/>
      <c r="F44" s="53"/>
      <c r="G44" s="56"/>
      <c r="H44" s="56"/>
      <c r="I44" s="7" t="s">
        <v>101</v>
      </c>
      <c r="J44" s="7" t="s">
        <v>102</v>
      </c>
      <c r="K44" s="7" t="s">
        <v>27</v>
      </c>
      <c r="L44" s="11" t="s">
        <v>103</v>
      </c>
      <c r="M44" s="14"/>
      <c r="N44" s="18"/>
    </row>
    <row r="45" spans="1:14">
      <c r="A45" s="60"/>
      <c r="B45" s="54"/>
      <c r="C45" s="63"/>
      <c r="D45" s="54"/>
      <c r="E45" s="54"/>
      <c r="F45" s="54"/>
      <c r="G45" s="57"/>
      <c r="H45" s="57"/>
      <c r="I45" s="23" t="s">
        <v>104</v>
      </c>
      <c r="J45" s="23" t="s">
        <v>105</v>
      </c>
      <c r="K45" s="23" t="s">
        <v>31</v>
      </c>
      <c r="L45" s="29" t="s">
        <v>106</v>
      </c>
      <c r="M45" s="24"/>
      <c r="N45" s="25"/>
    </row>
    <row r="46" spans="1:14">
      <c r="A46" s="64" t="s">
        <v>107</v>
      </c>
      <c r="B46" s="66" t="s">
        <v>108</v>
      </c>
      <c r="C46" s="61">
        <v>200000</v>
      </c>
      <c r="D46" s="52" t="s">
        <v>16</v>
      </c>
      <c r="E46" s="52" t="s">
        <v>17</v>
      </c>
      <c r="F46" s="52">
        <v>1</v>
      </c>
      <c r="G46" s="55">
        <v>4</v>
      </c>
      <c r="H46" s="55">
        <v>7</v>
      </c>
      <c r="I46" s="9" t="s">
        <v>109</v>
      </c>
      <c r="J46" s="10" t="s">
        <v>110</v>
      </c>
      <c r="K46" s="9" t="s">
        <v>79</v>
      </c>
      <c r="L46" s="9" t="s">
        <v>111</v>
      </c>
      <c r="M46" s="26"/>
      <c r="N46" s="21"/>
    </row>
    <row r="47" spans="1:14">
      <c r="A47" s="59"/>
      <c r="B47" s="53"/>
      <c r="C47" s="62"/>
      <c r="D47" s="53"/>
      <c r="E47" s="53"/>
      <c r="F47" s="53"/>
      <c r="G47" s="56"/>
      <c r="H47" s="56"/>
      <c r="I47" s="11" t="s">
        <v>47</v>
      </c>
      <c r="J47" s="7" t="s">
        <v>112</v>
      </c>
      <c r="K47" s="11" t="s">
        <v>113</v>
      </c>
      <c r="L47" s="15" t="s">
        <v>114</v>
      </c>
      <c r="M47" s="14"/>
      <c r="N47" s="18"/>
    </row>
    <row r="48" spans="1:14">
      <c r="A48" s="59"/>
      <c r="B48" s="53"/>
      <c r="C48" s="62"/>
      <c r="D48" s="53"/>
      <c r="E48" s="53"/>
      <c r="F48" s="53"/>
      <c r="G48" s="56"/>
      <c r="H48" s="56"/>
      <c r="I48" s="11" t="s">
        <v>115</v>
      </c>
      <c r="J48" s="7" t="s">
        <v>116</v>
      </c>
      <c r="K48" s="11" t="s">
        <v>117</v>
      </c>
      <c r="L48" s="15" t="s">
        <v>118</v>
      </c>
      <c r="M48" s="14"/>
      <c r="N48" s="18"/>
    </row>
    <row r="49" spans="1:14">
      <c r="A49" s="65"/>
      <c r="B49" s="67"/>
      <c r="C49" s="68"/>
      <c r="D49" s="67"/>
      <c r="E49" s="67"/>
      <c r="F49" s="67"/>
      <c r="G49" s="69"/>
      <c r="H49" s="69"/>
      <c r="I49" s="12" t="s">
        <v>119</v>
      </c>
      <c r="J49" s="13" t="s">
        <v>120</v>
      </c>
      <c r="K49" s="12" t="s">
        <v>121</v>
      </c>
      <c r="L49" s="28" t="s">
        <v>122</v>
      </c>
      <c r="M49" s="19"/>
      <c r="N49" s="20"/>
    </row>
    <row r="51" spans="1:14">
      <c r="A51" t="s">
        <v>123</v>
      </c>
    </row>
  </sheetData>
  <mergeCells count="80">
    <mergeCell ref="F42:F45"/>
    <mergeCell ref="G42:G45"/>
    <mergeCell ref="H42:H45"/>
    <mergeCell ref="A46:A49"/>
    <mergeCell ref="B46:B49"/>
    <mergeCell ref="C46:C49"/>
    <mergeCell ref="D46:D49"/>
    <mergeCell ref="E46:E49"/>
    <mergeCell ref="F46:F49"/>
    <mergeCell ref="G46:G49"/>
    <mergeCell ref="H46:H49"/>
    <mergeCell ref="A42:A45"/>
    <mergeCell ref="B42:B45"/>
    <mergeCell ref="C42:C45"/>
    <mergeCell ref="D42:D45"/>
    <mergeCell ref="E42:E45"/>
    <mergeCell ref="F34:F41"/>
    <mergeCell ref="G34:G41"/>
    <mergeCell ref="H34:H41"/>
    <mergeCell ref="A34:A41"/>
    <mergeCell ref="B34:B41"/>
    <mergeCell ref="C34:C41"/>
    <mergeCell ref="D34:D41"/>
    <mergeCell ref="E34:E41"/>
    <mergeCell ref="H14:H17"/>
    <mergeCell ref="B14:B17"/>
    <mergeCell ref="C14:C17"/>
    <mergeCell ref="D14:D17"/>
    <mergeCell ref="E14:E17"/>
    <mergeCell ref="G26:G29"/>
    <mergeCell ref="H26:H29"/>
    <mergeCell ref="A30:A33"/>
    <mergeCell ref="B30:B33"/>
    <mergeCell ref="C30:C33"/>
    <mergeCell ref="D30:D33"/>
    <mergeCell ref="E30:E33"/>
    <mergeCell ref="F30:F33"/>
    <mergeCell ref="G30:G33"/>
    <mergeCell ref="H30:H33"/>
    <mergeCell ref="F26:F29"/>
    <mergeCell ref="A26:A29"/>
    <mergeCell ref="B26:B29"/>
    <mergeCell ref="C26:C29"/>
    <mergeCell ref="D26:D29"/>
    <mergeCell ref="E26:E29"/>
    <mergeCell ref="F18:F25"/>
    <mergeCell ref="A6:A9"/>
    <mergeCell ref="B6:B9"/>
    <mergeCell ref="C6:C9"/>
    <mergeCell ref="D6:D9"/>
    <mergeCell ref="E6:E9"/>
    <mergeCell ref="C2:C5"/>
    <mergeCell ref="B2:B5"/>
    <mergeCell ref="A2:A5"/>
    <mergeCell ref="G10:G13"/>
    <mergeCell ref="H10:H13"/>
    <mergeCell ref="G6:G9"/>
    <mergeCell ref="H6:H9"/>
    <mergeCell ref="G2:G5"/>
    <mergeCell ref="H2:H5"/>
    <mergeCell ref="F2:F5"/>
    <mergeCell ref="D2:D5"/>
    <mergeCell ref="E2:E5"/>
    <mergeCell ref="F6:F9"/>
    <mergeCell ref="G18:G25"/>
    <mergeCell ref="H18:H25"/>
    <mergeCell ref="A10:A13"/>
    <mergeCell ref="B10:B13"/>
    <mergeCell ref="C10:C13"/>
    <mergeCell ref="D10:D13"/>
    <mergeCell ref="E10:E13"/>
    <mergeCell ref="A18:A25"/>
    <mergeCell ref="B18:B25"/>
    <mergeCell ref="C18:C25"/>
    <mergeCell ref="D18:D25"/>
    <mergeCell ref="E18:E25"/>
    <mergeCell ref="F14:F17"/>
    <mergeCell ref="G14:G17"/>
    <mergeCell ref="F10:F13"/>
    <mergeCell ref="A14:A17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269E-D426-4071-95B7-76F86FFA4D46}">
  <sheetPr>
    <pageSetUpPr fitToPage="1"/>
  </sheetPr>
  <dimension ref="A1:G51"/>
  <sheetViews>
    <sheetView tabSelected="1" workbookViewId="0">
      <selection activeCell="F2" sqref="F2"/>
    </sheetView>
  </sheetViews>
  <sheetFormatPr defaultRowHeight="14"/>
  <cols>
    <col min="1" max="1" width="40.58203125" customWidth="1"/>
    <col min="2" max="2" width="24.25" customWidth="1"/>
    <col min="3" max="3" width="16.1640625" customWidth="1"/>
    <col min="4" max="4" width="14" customWidth="1"/>
    <col min="5" max="5" width="14.1640625" customWidth="1"/>
    <col min="6" max="6" width="19.4140625" customWidth="1"/>
    <col min="7" max="7" width="20.1640625" customWidth="1"/>
  </cols>
  <sheetData>
    <row r="1" spans="1:7" ht="15.5">
      <c r="A1" s="1" t="str">
        <f>Interno!A1</f>
        <v>Institucijski istraživački projekt</v>
      </c>
      <c r="B1" s="2" t="str">
        <f>Interno!B1</f>
        <v>Akronim</v>
      </c>
      <c r="C1" s="2" t="str">
        <f>Interno!C1</f>
        <v>Sredstva</v>
      </c>
      <c r="D1" s="2" t="str">
        <f>Interno!D1</f>
        <v>Početak</v>
      </c>
      <c r="E1" s="2" t="str">
        <f>Interno!E1</f>
        <v>Završetak</v>
      </c>
      <c r="F1" s="2" t="str">
        <f>Interno!I1</f>
        <v>Otvaranje poziva</v>
      </c>
      <c r="G1" s="2" t="str">
        <f>Interno!J1</f>
        <v>Zatvaranje poziva*</v>
      </c>
    </row>
    <row r="2" spans="1:7" ht="18" customHeight="1">
      <c r="A2" s="33" t="str">
        <f>Interno!A2</f>
        <v>Poticanje projektnih prijava na nacionalne pozive za financiranje</v>
      </c>
      <c r="B2" s="36" t="str">
        <f>Interno!B2</f>
        <v>PMF-CROFUND</v>
      </c>
      <c r="C2" s="42">
        <f>Interno!C2</f>
        <v>320000</v>
      </c>
      <c r="D2" s="30" t="str">
        <f>Interno!D2</f>
        <v>1. 10. 2025.</v>
      </c>
      <c r="E2" s="45" t="str">
        <f>Interno!E2</f>
        <v>30. 9. 2029.</v>
      </c>
      <c r="F2" s="5" t="str">
        <f>Interno!I2</f>
        <v xml:space="preserve">17. 3. 2026. </v>
      </c>
      <c r="G2" s="5" t="str">
        <f>Interno!J2</f>
        <v xml:space="preserve">16. 4. 2026. </v>
      </c>
    </row>
    <row r="3" spans="1:7" ht="15.75" customHeight="1">
      <c r="A3" s="34"/>
      <c r="B3" s="37"/>
      <c r="C3" s="43"/>
      <c r="D3" s="31"/>
      <c r="E3" s="46"/>
      <c r="F3" s="7" t="str">
        <f>Interno!I3</f>
        <v>1. 1. 2027.</v>
      </c>
      <c r="G3" s="7" t="str">
        <f>Interno!J3</f>
        <v>31. 1. 2027.</v>
      </c>
    </row>
    <row r="4" spans="1:7" ht="15.75" customHeight="1">
      <c r="A4" s="34"/>
      <c r="B4" s="37"/>
      <c r="C4" s="43"/>
      <c r="D4" s="31"/>
      <c r="E4" s="46"/>
      <c r="F4" s="7" t="str">
        <f>Interno!I4</f>
        <v>1. 1. 2028.</v>
      </c>
      <c r="G4" s="7" t="str">
        <f>Interno!J4</f>
        <v>31. 1. 2028.</v>
      </c>
    </row>
    <row r="5" spans="1:7" ht="15.75" customHeight="1">
      <c r="A5" s="35"/>
      <c r="B5" s="38"/>
      <c r="C5" s="44"/>
      <c r="D5" s="32"/>
      <c r="E5" s="47"/>
      <c r="F5" s="23" t="str">
        <f>Interno!I5</f>
        <v>1. 1. 2029.</v>
      </c>
      <c r="G5" s="23" t="str">
        <f>Interno!J5</f>
        <v>31. 1. 2029.</v>
      </c>
    </row>
    <row r="6" spans="1:7" ht="15.75" customHeight="1">
      <c r="A6" s="33" t="str">
        <f>Interno!A6</f>
        <v>Poticanje projektnih prijava na međunarodne pozive za financiranje</v>
      </c>
      <c r="B6" s="36" t="str">
        <f>Interno!B6</f>
        <v>PMF-INTERSCI</v>
      </c>
      <c r="C6" s="39">
        <f>Interno!C6</f>
        <v>200000</v>
      </c>
      <c r="D6" s="30" t="str">
        <f>Interno!D6</f>
        <v>1. 10. 2025.</v>
      </c>
      <c r="E6" s="30" t="str">
        <f>Interno!E6</f>
        <v>30. 9. 2029.</v>
      </c>
      <c r="F6" s="5" t="str">
        <f>Interno!I6</f>
        <v xml:space="preserve">17. 3. 2026. </v>
      </c>
      <c r="G6" s="5" t="str">
        <f>Interno!J6</f>
        <v xml:space="preserve">16. 4. 2026. </v>
      </c>
    </row>
    <row r="7" spans="1:7" ht="15.75" customHeight="1">
      <c r="A7" s="34"/>
      <c r="B7" s="37"/>
      <c r="C7" s="40"/>
      <c r="D7" s="31"/>
      <c r="E7" s="31"/>
      <c r="F7" s="7" t="str">
        <f>Interno!I7</f>
        <v>1. 1. 2027.</v>
      </c>
      <c r="G7" s="7" t="str">
        <f>Interno!J7</f>
        <v>31. 1. 2027.</v>
      </c>
    </row>
    <row r="8" spans="1:7" ht="15.75" customHeight="1">
      <c r="A8" s="34"/>
      <c r="B8" s="37"/>
      <c r="C8" s="40"/>
      <c r="D8" s="31"/>
      <c r="E8" s="31"/>
      <c r="F8" s="7" t="str">
        <f>Interno!I8</f>
        <v>1. 1. 2028.</v>
      </c>
      <c r="G8" s="7" t="str">
        <f>Interno!J8</f>
        <v>31. 1. 2028.</v>
      </c>
    </row>
    <row r="9" spans="1:7" ht="15.75" customHeight="1">
      <c r="A9" s="35"/>
      <c r="B9" s="38"/>
      <c r="C9" s="41"/>
      <c r="D9" s="32"/>
      <c r="E9" s="32"/>
      <c r="F9" s="23" t="str">
        <f>Interno!I9</f>
        <v>1. 1. 2029.</v>
      </c>
      <c r="G9" s="23" t="str">
        <f>Interno!J9</f>
        <v>31. 1. 2029.</v>
      </c>
    </row>
    <row r="10" spans="1:7" ht="15.75" customHeight="1">
      <c r="A10" s="33" t="str">
        <f>Interno!A10</f>
        <v>Poticanje interdisciplinarnih projektnih prijava na pozive za financiranje  </v>
      </c>
      <c r="B10" s="36" t="str">
        <f>Interno!B10</f>
        <v>PMF-INDIPRO</v>
      </c>
      <c r="C10" s="39">
        <f>Interno!C10</f>
        <v>80000</v>
      </c>
      <c r="D10" s="30" t="str">
        <f>Interno!D10</f>
        <v>1. 10. 2025.</v>
      </c>
      <c r="E10" s="30" t="str">
        <f>Interno!E10</f>
        <v>30. 9. 2029.</v>
      </c>
      <c r="F10" s="5" t="str">
        <f>Interno!I10</f>
        <v xml:space="preserve">17. 3. 2026. </v>
      </c>
      <c r="G10" s="5" t="str">
        <f>Interno!J10</f>
        <v xml:space="preserve">16. 4. 2026. </v>
      </c>
    </row>
    <row r="11" spans="1:7" ht="15.75" customHeight="1">
      <c r="A11" s="34"/>
      <c r="B11" s="37"/>
      <c r="C11" s="40"/>
      <c r="D11" s="31"/>
      <c r="E11" s="31"/>
      <c r="F11" s="7" t="str">
        <f>Interno!I11</f>
        <v>1. 1. 2027.</v>
      </c>
      <c r="G11" s="7" t="str">
        <f>Interno!J11</f>
        <v>31. 1. 2027.</v>
      </c>
    </row>
    <row r="12" spans="1:7" ht="15.75" customHeight="1">
      <c r="A12" s="34"/>
      <c r="B12" s="37"/>
      <c r="C12" s="40"/>
      <c r="D12" s="31"/>
      <c r="E12" s="31"/>
      <c r="F12" s="7" t="str">
        <f>Interno!I12</f>
        <v>1. 1. 2028.</v>
      </c>
      <c r="G12" s="7" t="str">
        <f>Interno!J12</f>
        <v>31. 1. 2028.</v>
      </c>
    </row>
    <row r="13" spans="1:7" ht="15.75" customHeight="1">
      <c r="A13" s="35"/>
      <c r="B13" s="38"/>
      <c r="C13" s="41"/>
      <c r="D13" s="32"/>
      <c r="E13" s="32"/>
      <c r="F13" s="23" t="str">
        <f>Interno!I13</f>
        <v>1. 1. 2029.</v>
      </c>
      <c r="G13" s="23" t="str">
        <f>Interno!J13</f>
        <v>31. 1. 2029.</v>
      </c>
    </row>
    <row r="14" spans="1:7" ht="15.75" customHeight="1">
      <c r="A14" s="33" t="str">
        <f>Interno!A14</f>
        <v>Poticanje publiciranja u prestižnim časopisima</v>
      </c>
      <c r="B14" s="36" t="str">
        <f>Interno!B14</f>
        <v>PMF-PRESTIGE</v>
      </c>
      <c r="C14" s="39">
        <f>Interno!C14</f>
        <v>160000</v>
      </c>
      <c r="D14" s="30" t="str">
        <f>Interno!D14</f>
        <v>1. 10. 2025.</v>
      </c>
      <c r="E14" s="30" t="str">
        <f>Interno!E14</f>
        <v>30. 9. 2029.</v>
      </c>
      <c r="F14" s="5" t="str">
        <f>Interno!I14</f>
        <v xml:space="preserve">17. 3. 2026. </v>
      </c>
      <c r="G14" s="5" t="str">
        <f>Interno!J14</f>
        <v xml:space="preserve">16. 4. 2026. </v>
      </c>
    </row>
    <row r="15" spans="1:7" ht="15.75" customHeight="1">
      <c r="A15" s="34"/>
      <c r="B15" s="37"/>
      <c r="C15" s="40"/>
      <c r="D15" s="31"/>
      <c r="E15" s="31"/>
      <c r="F15" s="7" t="str">
        <f>Interno!I15</f>
        <v>1. 1. 2027.</v>
      </c>
      <c r="G15" s="7" t="str">
        <f>Interno!J15</f>
        <v>31. 1. 2027.</v>
      </c>
    </row>
    <row r="16" spans="1:7" ht="15.75" customHeight="1">
      <c r="A16" s="34"/>
      <c r="B16" s="37"/>
      <c r="C16" s="40"/>
      <c r="D16" s="31"/>
      <c r="E16" s="31"/>
      <c r="F16" s="7" t="str">
        <f>Interno!I16</f>
        <v>1. 1. 2028.</v>
      </c>
      <c r="G16" s="7" t="str">
        <f>Interno!J16</f>
        <v>31. 1. 2028.</v>
      </c>
    </row>
    <row r="17" spans="1:7" ht="15.75" customHeight="1">
      <c r="A17" s="35"/>
      <c r="B17" s="38"/>
      <c r="C17" s="41"/>
      <c r="D17" s="32"/>
      <c r="E17" s="32"/>
      <c r="F17" s="23" t="str">
        <f>Interno!I17</f>
        <v>1. 1. 2029.</v>
      </c>
      <c r="G17" s="23" t="str">
        <f>Interno!J17</f>
        <v>31. 1. 2029.</v>
      </c>
    </row>
    <row r="18" spans="1:7" ht="15.75" customHeight="1">
      <c r="A18" s="33" t="str">
        <f>Interno!A18</f>
        <v>Poticanje objavljivanja kvalitetnih znanstvenih članaka u otvorenom pristupu</v>
      </c>
      <c r="B18" s="36" t="str">
        <f>Interno!B18</f>
        <v>PMF-OPEN</v>
      </c>
      <c r="C18" s="39">
        <f>Interno!C18</f>
        <v>120000</v>
      </c>
      <c r="D18" s="30" t="str">
        <f>Interno!D18</f>
        <v>1. 10. 2025.</v>
      </c>
      <c r="E18" s="30" t="str">
        <f>Interno!E18</f>
        <v>30. 9. 2029.</v>
      </c>
      <c r="F18" s="5" t="str">
        <f>Interno!I18</f>
        <v xml:space="preserve">17. 3. 2026. </v>
      </c>
      <c r="G18" s="5" t="str">
        <f>Interno!J18</f>
        <v>31. 8. 2026.</v>
      </c>
    </row>
    <row r="19" spans="1:7" ht="15.75" customHeight="1">
      <c r="A19" s="34"/>
      <c r="B19" s="37"/>
      <c r="C19" s="40"/>
      <c r="D19" s="31"/>
      <c r="E19" s="31"/>
      <c r="F19" s="7" t="str">
        <f>Interno!I19</f>
        <v>1. 9. 2026.</v>
      </c>
      <c r="G19" s="7" t="str">
        <f>Interno!J19</f>
        <v>31. 12. 2026.</v>
      </c>
    </row>
    <row r="20" spans="1:7" ht="15.75" customHeight="1">
      <c r="A20" s="34"/>
      <c r="B20" s="37"/>
      <c r="C20" s="40"/>
      <c r="D20" s="31"/>
      <c r="E20" s="31"/>
      <c r="F20" s="7" t="str">
        <f>Interno!I20</f>
        <v>1. 1. 2027.</v>
      </c>
      <c r="G20" s="7" t="str">
        <f>Interno!J20</f>
        <v>30. 6. 2027.</v>
      </c>
    </row>
    <row r="21" spans="1:7" ht="15.75" customHeight="1">
      <c r="A21" s="34"/>
      <c r="B21" s="37"/>
      <c r="C21" s="40"/>
      <c r="D21" s="31"/>
      <c r="E21" s="31"/>
      <c r="F21" s="7" t="str">
        <f>Interno!I21</f>
        <v>1. 7. 2027.</v>
      </c>
      <c r="G21" s="7" t="str">
        <f>Interno!J21</f>
        <v>31. 12. 2027.</v>
      </c>
    </row>
    <row r="22" spans="1:7" ht="15.75" customHeight="1">
      <c r="A22" s="34"/>
      <c r="B22" s="37"/>
      <c r="C22" s="40"/>
      <c r="D22" s="31"/>
      <c r="E22" s="31"/>
      <c r="F22" s="7" t="str">
        <f>Interno!I22</f>
        <v>1. 1. 2028.</v>
      </c>
      <c r="G22" s="7" t="str">
        <f>Interno!J22</f>
        <v>30. 6. 2028.</v>
      </c>
    </row>
    <row r="23" spans="1:7" ht="15.75" customHeight="1">
      <c r="A23" s="34"/>
      <c r="B23" s="37"/>
      <c r="C23" s="40"/>
      <c r="D23" s="31"/>
      <c r="E23" s="31"/>
      <c r="F23" s="7" t="str">
        <f>Interno!I23</f>
        <v>1. 7. 2028.</v>
      </c>
      <c r="G23" s="7" t="str">
        <f>Interno!J23</f>
        <v>31. 12. 2028.</v>
      </c>
    </row>
    <row r="24" spans="1:7" ht="15.75" customHeight="1">
      <c r="A24" s="34"/>
      <c r="B24" s="37"/>
      <c r="C24" s="40"/>
      <c r="D24" s="31"/>
      <c r="E24" s="31"/>
      <c r="F24" s="7" t="str">
        <f>Interno!I24</f>
        <v>1. 1. 2029.</v>
      </c>
      <c r="G24" s="7" t="str">
        <f>Interno!J24</f>
        <v>31. 3. 2029.</v>
      </c>
    </row>
    <row r="25" spans="1:7" ht="15.75" customHeight="1">
      <c r="A25" s="35"/>
      <c r="B25" s="38"/>
      <c r="C25" s="41"/>
      <c r="D25" s="32"/>
      <c r="E25" s="32"/>
      <c r="F25" s="23" t="str">
        <f>Interno!I25</f>
        <v>1. 4. 2029.</v>
      </c>
      <c r="G25" s="23" t="str">
        <f>Interno!J25</f>
        <v>31. 8. 2029.</v>
      </c>
    </row>
    <row r="26" spans="1:7">
      <c r="A26" s="33" t="str">
        <f>Interno!A26</f>
        <v>Poticanje odlaska mladih znanstvenika na međunarodne konferencije s usmenim
izlaganjem</v>
      </c>
      <c r="B26" s="49" t="str">
        <f>Interno!B26</f>
        <v>YOUTHCONF PMF</v>
      </c>
      <c r="C26" s="42">
        <f>Interno!C26</f>
        <v>160000</v>
      </c>
      <c r="D26" s="30" t="str">
        <f>Interno!D26</f>
        <v>1. 10. 2025.</v>
      </c>
      <c r="E26" s="45" t="str">
        <f>Interno!E26</f>
        <v>30. 9. 2029.</v>
      </c>
      <c r="F26" s="5" t="str">
        <f>Interno!I26</f>
        <v xml:space="preserve">17. 3. 2026. </v>
      </c>
      <c r="G26" s="5" t="str">
        <f>Interno!J26</f>
        <v>24. 3. 2026.</v>
      </c>
    </row>
    <row r="27" spans="1:7">
      <c r="A27" s="34"/>
      <c r="B27" s="50"/>
      <c r="C27" s="43"/>
      <c r="D27" s="31"/>
      <c r="E27" s="46"/>
      <c r="F27" s="7" t="str">
        <f>Interno!I27</f>
        <v>1. 1. 2027.</v>
      </c>
      <c r="G27" s="7" t="str">
        <f>Interno!J27</f>
        <v>31.1.2027.</v>
      </c>
    </row>
    <row r="28" spans="1:7">
      <c r="A28" s="34"/>
      <c r="B28" s="50"/>
      <c r="C28" s="43"/>
      <c r="D28" s="31"/>
      <c r="E28" s="46"/>
      <c r="F28" s="7" t="str">
        <f>Interno!I28</f>
        <v>1. 1. 2028.</v>
      </c>
      <c r="G28" s="7" t="str">
        <f>Interno!J28</f>
        <v>31.1. 2028.</v>
      </c>
    </row>
    <row r="29" spans="1:7">
      <c r="A29" s="35"/>
      <c r="B29" s="51"/>
      <c r="C29" s="44"/>
      <c r="D29" s="32"/>
      <c r="E29" s="47"/>
      <c r="F29" s="23" t="str">
        <f>Interno!I29</f>
        <v>1. 1. 2029.</v>
      </c>
      <c r="G29" s="23" t="str">
        <f>Interno!J29</f>
        <v>31.1. 2029.</v>
      </c>
    </row>
    <row r="30" spans="1:7">
      <c r="A30" s="33" t="str">
        <f>Interno!A30</f>
        <v>Poticanje međunarodne odlazne mobilnosti</v>
      </c>
      <c r="B30" s="48" t="str">
        <f>Interno!B30</f>
        <v>GOOUT PMF</v>
      </c>
      <c r="C30" s="42">
        <f>Interno!C30</f>
        <v>200000</v>
      </c>
      <c r="D30" s="30" t="str">
        <f>Interno!D30</f>
        <v>1. 10. 2025.</v>
      </c>
      <c r="E30" s="45" t="str">
        <f>Interno!E30</f>
        <v>30. 9. 2029.</v>
      </c>
      <c r="F30" s="5" t="str">
        <f>Interno!I30</f>
        <v xml:space="preserve">17. 3. 2026. </v>
      </c>
      <c r="G30" s="5" t="str">
        <f>Interno!J30</f>
        <v>10. 4. 2026.</v>
      </c>
    </row>
    <row r="31" spans="1:7">
      <c r="A31" s="34"/>
      <c r="B31" s="37"/>
      <c r="C31" s="43"/>
      <c r="D31" s="31"/>
      <c r="E31" s="46"/>
      <c r="F31" s="7" t="str">
        <f>Interno!I31</f>
        <v>1. 1. 2027.</v>
      </c>
      <c r="G31" s="7" t="str">
        <f>Interno!J31</f>
        <v>31. 1. 2027.</v>
      </c>
    </row>
    <row r="32" spans="1:7">
      <c r="A32" s="34"/>
      <c r="B32" s="37"/>
      <c r="C32" s="43"/>
      <c r="D32" s="31"/>
      <c r="E32" s="46"/>
      <c r="F32" s="7" t="str">
        <f>Interno!I32</f>
        <v>1. 1. 2028.</v>
      </c>
      <c r="G32" s="7" t="str">
        <f>Interno!J32</f>
        <v>31. 1. 2028.</v>
      </c>
    </row>
    <row r="33" spans="1:7">
      <c r="A33" s="35"/>
      <c r="B33" s="38"/>
      <c r="C33" s="44"/>
      <c r="D33" s="32"/>
      <c r="E33" s="47"/>
      <c r="F33" s="23" t="str">
        <f>Interno!I33</f>
        <v>1. 1. 2029.</v>
      </c>
      <c r="G33" s="23" t="str">
        <f>Interno!J33</f>
        <v>31. 1. 2029.</v>
      </c>
    </row>
    <row r="34" spans="1:7">
      <c r="A34" s="58" t="str">
        <f>Interno!A34</f>
        <v>Dolazna mobilnost međunarodnih stručnjaka i nastavnika</v>
      </c>
      <c r="B34" s="49" t="str">
        <f>Interno!B34</f>
        <v>COMETO PMF</v>
      </c>
      <c r="C34" s="61">
        <f>Interno!C34</f>
        <v>80000</v>
      </c>
      <c r="D34" s="52" t="str">
        <f>Interno!D34</f>
        <v>1. 10. 2025.</v>
      </c>
      <c r="E34" s="52" t="str">
        <f>Interno!E34</f>
        <v>30. 9. 2029.</v>
      </c>
      <c r="F34" s="5" t="str">
        <f>Interno!I34</f>
        <v xml:space="preserve">17. 3. 2026. </v>
      </c>
      <c r="G34" s="5" t="str">
        <f>Interno!J34</f>
        <v>24. 3. 2026.</v>
      </c>
    </row>
    <row r="35" spans="1:7">
      <c r="A35" s="59"/>
      <c r="B35" s="53"/>
      <c r="C35" s="62"/>
      <c r="D35" s="53"/>
      <c r="E35" s="53"/>
      <c r="F35" s="6" t="str">
        <f>Interno!I35</f>
        <v>11. 5. 2026.</v>
      </c>
      <c r="G35" s="6" t="str">
        <f>Interno!J35</f>
        <v>10. 6. 2026.</v>
      </c>
    </row>
    <row r="36" spans="1:7">
      <c r="A36" s="59"/>
      <c r="B36" s="53"/>
      <c r="C36" s="62"/>
      <c r="D36" s="53"/>
      <c r="E36" s="53"/>
      <c r="F36" s="7" t="str">
        <f>Interno!I36</f>
        <v>1. 1. 2027.</v>
      </c>
      <c r="G36" s="7" t="str">
        <f>Interno!J36</f>
        <v>31. 1. 2027.</v>
      </c>
    </row>
    <row r="37" spans="1:7">
      <c r="A37" s="59"/>
      <c r="B37" s="53"/>
      <c r="C37" s="62"/>
      <c r="D37" s="53"/>
      <c r="E37" s="53"/>
      <c r="F37" s="6" t="str">
        <f>Interno!I37</f>
        <v>1. 3. 2027.</v>
      </c>
      <c r="G37" s="6" t="str">
        <f>Interno!J37</f>
        <v>30. 3. 2027.</v>
      </c>
    </row>
    <row r="38" spans="1:7">
      <c r="A38" s="59"/>
      <c r="B38" s="53"/>
      <c r="C38" s="62"/>
      <c r="D38" s="53"/>
      <c r="E38" s="53"/>
      <c r="F38" s="7" t="str">
        <f>Interno!I38</f>
        <v>1. 1. 2028.</v>
      </c>
      <c r="G38" s="7" t="str">
        <f>Interno!J38</f>
        <v>31. 1. 2028.</v>
      </c>
    </row>
    <row r="39" spans="1:7">
      <c r="A39" s="59"/>
      <c r="B39" s="53"/>
      <c r="C39" s="62"/>
      <c r="D39" s="53"/>
      <c r="E39" s="53"/>
      <c r="F39" s="6" t="str">
        <f>Interno!I39</f>
        <v>1. 3. 2028.</v>
      </c>
      <c r="G39" s="6" t="str">
        <f>Interno!J39</f>
        <v>30. 3. 2028.</v>
      </c>
    </row>
    <row r="40" spans="1:7">
      <c r="A40" s="59"/>
      <c r="B40" s="53"/>
      <c r="C40" s="62"/>
      <c r="D40" s="53"/>
      <c r="E40" s="53"/>
      <c r="F40" s="7" t="str">
        <f>Interno!I40</f>
        <v>1. 1. 2029.</v>
      </c>
      <c r="G40" s="7" t="str">
        <f>Interno!J40</f>
        <v>31. 2. 2029.</v>
      </c>
    </row>
    <row r="41" spans="1:7">
      <c r="A41" s="60"/>
      <c r="B41" s="54"/>
      <c r="C41" s="63"/>
      <c r="D41" s="54"/>
      <c r="E41" s="54"/>
      <c r="F41" s="22" t="str">
        <f>Interno!I41</f>
        <v>15. 2. 2029.</v>
      </c>
      <c r="G41" s="22" t="str">
        <f>Interno!J41</f>
        <v xml:space="preserve">17. 3. 2029. </v>
      </c>
    </row>
    <row r="42" spans="1:7">
      <c r="A42" s="58" t="str">
        <f>Interno!A42</f>
        <v>Popularizacija znanosti</v>
      </c>
      <c r="B42" s="66" t="str">
        <f>Interno!B42</f>
        <v>POPULAR-PMF</v>
      </c>
      <c r="C42" s="61">
        <f>Interno!C42</f>
        <v>200000</v>
      </c>
      <c r="D42" s="52" t="str">
        <f>Interno!D42</f>
        <v>1. 10. 2025.</v>
      </c>
      <c r="E42" s="52" t="str">
        <f>Interno!E42</f>
        <v>30. 9. 2029.</v>
      </c>
      <c r="F42" s="9" t="str">
        <f>Interno!I42</f>
        <v>20. 3. 2026.</v>
      </c>
      <c r="G42" s="10" t="str">
        <f>Interno!J42</f>
        <v xml:space="preserve">30. 3. 2026. </v>
      </c>
    </row>
    <row r="43" spans="1:7">
      <c r="A43" s="59"/>
      <c r="B43" s="53"/>
      <c r="C43" s="62"/>
      <c r="D43" s="53"/>
      <c r="E43" s="53"/>
      <c r="F43" s="7" t="str">
        <f>Interno!I43</f>
        <v>1. 11. 2026.</v>
      </c>
      <c r="G43" s="7" t="str">
        <f>Interno!J43</f>
        <v>1. 12. 2026.</v>
      </c>
    </row>
    <row r="44" spans="1:7">
      <c r="A44" s="59"/>
      <c r="B44" s="53"/>
      <c r="C44" s="62"/>
      <c r="D44" s="53"/>
      <c r="E44" s="53"/>
      <c r="F44" s="7" t="str">
        <f>Interno!I44</f>
        <v>1. 11. 2027.</v>
      </c>
      <c r="G44" s="7" t="str">
        <f>Interno!J44</f>
        <v>1. 12. 2027.</v>
      </c>
    </row>
    <row r="45" spans="1:7">
      <c r="A45" s="60"/>
      <c r="B45" s="54"/>
      <c r="C45" s="63"/>
      <c r="D45" s="54"/>
      <c r="E45" s="54"/>
      <c r="F45" s="23" t="str">
        <f>Interno!I45</f>
        <v>1. 11. 2028.</v>
      </c>
      <c r="G45" s="23" t="str">
        <f>Interno!J45</f>
        <v>1. 12. 2028.</v>
      </c>
    </row>
    <row r="46" spans="1:7">
      <c r="A46" s="64" t="str">
        <f>Interno!A46</f>
        <v>Modernizacija studijskih programa</v>
      </c>
      <c r="B46" s="66" t="str">
        <f>Interno!B46</f>
        <v>MODSTUDPRO-PMF</v>
      </c>
      <c r="C46" s="61">
        <f>Interno!C46</f>
        <v>200000</v>
      </c>
      <c r="D46" s="52" t="str">
        <f>Interno!D46</f>
        <v>1. 10. 2025.</v>
      </c>
      <c r="E46" s="52" t="str">
        <f>Interno!E46</f>
        <v>30. 9. 2029.</v>
      </c>
      <c r="F46" s="9" t="str">
        <f>Interno!I46</f>
        <v>25. 3. 2026.</v>
      </c>
      <c r="G46" s="10" t="str">
        <f>Interno!J46</f>
        <v>24. 4. 2026.</v>
      </c>
    </row>
    <row r="47" spans="1:7">
      <c r="A47" s="59"/>
      <c r="B47" s="53"/>
      <c r="C47" s="62"/>
      <c r="D47" s="53"/>
      <c r="E47" s="53"/>
      <c r="F47" s="11" t="str">
        <f>Interno!I47</f>
        <v>1. 9. 2026.</v>
      </c>
      <c r="G47" s="7" t="str">
        <f>Interno!J47</f>
        <v>1. 10. 2026.</v>
      </c>
    </row>
    <row r="48" spans="1:7">
      <c r="A48" s="59"/>
      <c r="B48" s="53"/>
      <c r="C48" s="62"/>
      <c r="D48" s="53"/>
      <c r="E48" s="53"/>
      <c r="F48" s="11" t="str">
        <f>Interno!I48</f>
        <v>1. 9. 2027.</v>
      </c>
      <c r="G48" s="7" t="str">
        <f>Interno!J48</f>
        <v xml:space="preserve">1. 10. 2027. </v>
      </c>
    </row>
    <row r="49" spans="1:7">
      <c r="A49" s="65"/>
      <c r="B49" s="67"/>
      <c r="C49" s="68"/>
      <c r="D49" s="67"/>
      <c r="E49" s="67"/>
      <c r="F49" s="12" t="str">
        <f>Interno!I49</f>
        <v>1. 9. 2028.</v>
      </c>
      <c r="G49" s="13" t="str">
        <f>Interno!J49</f>
        <v>1. 10. 2028.</v>
      </c>
    </row>
    <row r="51" spans="1:7">
      <c r="A51" t="str">
        <f>Interno!A51</f>
        <v>*Pojedini poziv može biti zatvoren i prije krajnjeg roka ukoliko su dodijeljena sve predviđena raspoloživa sredstva</v>
      </c>
    </row>
  </sheetData>
  <mergeCells count="50">
    <mergeCell ref="A2:A5"/>
    <mergeCell ref="B2:B5"/>
    <mergeCell ref="C2:C5"/>
    <mergeCell ref="D2:D5"/>
    <mergeCell ref="E2:E5"/>
    <mergeCell ref="A6:A9"/>
    <mergeCell ref="B6:B9"/>
    <mergeCell ref="C6:C9"/>
    <mergeCell ref="D6:D9"/>
    <mergeCell ref="E6:E9"/>
    <mergeCell ref="A10:A13"/>
    <mergeCell ref="B10:B13"/>
    <mergeCell ref="C10:C13"/>
    <mergeCell ref="D10:D13"/>
    <mergeCell ref="E10:E13"/>
    <mergeCell ref="A14:A17"/>
    <mergeCell ref="B14:B17"/>
    <mergeCell ref="C14:C17"/>
    <mergeCell ref="D14:D17"/>
    <mergeCell ref="E14:E17"/>
    <mergeCell ref="A18:A25"/>
    <mergeCell ref="B18:B25"/>
    <mergeCell ref="C18:C25"/>
    <mergeCell ref="D18:D25"/>
    <mergeCell ref="E18:E25"/>
    <mergeCell ref="A26:A29"/>
    <mergeCell ref="B26:B29"/>
    <mergeCell ref="C26:C29"/>
    <mergeCell ref="D26:D29"/>
    <mergeCell ref="E26:E29"/>
    <mergeCell ref="A30:A33"/>
    <mergeCell ref="B30:B33"/>
    <mergeCell ref="C30:C33"/>
    <mergeCell ref="D30:D33"/>
    <mergeCell ref="E30:E33"/>
    <mergeCell ref="A34:A41"/>
    <mergeCell ref="B34:B41"/>
    <mergeCell ref="C34:C41"/>
    <mergeCell ref="D34:D41"/>
    <mergeCell ref="E34:E41"/>
    <mergeCell ref="A42:A45"/>
    <mergeCell ref="B42:B45"/>
    <mergeCell ref="C42:C45"/>
    <mergeCell ref="D42:D45"/>
    <mergeCell ref="E42:E45"/>
    <mergeCell ref="A46:A49"/>
    <mergeCell ref="B46:B49"/>
    <mergeCell ref="C46:C49"/>
    <mergeCell ref="D46:D49"/>
    <mergeCell ref="E46:E49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00366-a851-4601-8a99-11764e4174d8" xsi:nil="true"/>
    <lcf76f155ced4ddcb4097134ff3c332f xmlns="8fa9ae1b-2ce8-4594-b404-5639e78a98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6BB3CBC8B92459CCC83AE9BDF0967" ma:contentTypeVersion="11" ma:contentTypeDescription="Create a new document." ma:contentTypeScope="" ma:versionID="498e78e3bcabc7a61427ac9abd85b4a6">
  <xsd:schema xmlns:xsd="http://www.w3.org/2001/XMLSchema" xmlns:xs="http://www.w3.org/2001/XMLSchema" xmlns:p="http://schemas.microsoft.com/office/2006/metadata/properties" xmlns:ns2="8fa9ae1b-2ce8-4594-b404-5639e78a9869" xmlns:ns3="8bb00366-a851-4601-8a99-11764e4174d8" targetNamespace="http://schemas.microsoft.com/office/2006/metadata/properties" ma:root="true" ma:fieldsID="dddff5cf381a7909b314f21461f9e70e" ns2:_="" ns3:_="">
    <xsd:import namespace="8fa9ae1b-2ce8-4594-b404-5639e78a9869"/>
    <xsd:import namespace="8bb00366-a851-4601-8a99-11764e4174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9ae1b-2ce8-4594-b404-5639e78a9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0b5bfa9-24ab-4233-a33d-ee8d531307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00366-a851-4601-8a99-11764e4174d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7359e8d-3311-4881-b746-669731c12b6a}" ma:internalName="TaxCatchAll" ma:showField="CatchAllData" ma:web="8bb00366-a851-4601-8a99-11764e4174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26BAE-E00C-4940-BA09-F4EA280B8E81}">
  <ds:schemaRefs>
    <ds:schemaRef ds:uri="http://schemas.microsoft.com/office/2006/metadata/properties"/>
    <ds:schemaRef ds:uri="http://schemas.microsoft.com/office/infopath/2007/PartnerControls"/>
    <ds:schemaRef ds:uri="8bb00366-a851-4601-8a99-11764e4174d8"/>
    <ds:schemaRef ds:uri="8fa9ae1b-2ce8-4594-b404-5639e78a9869"/>
  </ds:schemaRefs>
</ds:datastoreItem>
</file>

<file path=customXml/itemProps2.xml><?xml version="1.0" encoding="utf-8"?>
<ds:datastoreItem xmlns:ds="http://schemas.openxmlformats.org/officeDocument/2006/customXml" ds:itemID="{1D03488D-3E2F-4385-93C0-FD178D53F6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D33A4D-53E8-40DE-803C-93E6C03DB6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9ae1b-2ce8-4594-b404-5639e78a9869"/>
    <ds:schemaRef ds:uri="8bb00366-a851-4601-8a99-11764e417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Interno</vt:lpstr>
      <vt:lpstr>Za objavu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Martina Jakovčić</dc:creator>
  <cp:keywords/>
  <dc:description/>
  <cp:lastModifiedBy>Martina Jakovčić</cp:lastModifiedBy>
  <cp:revision/>
  <dcterms:created xsi:type="dcterms:W3CDTF">2025-09-23T06:26:08Z</dcterms:created>
  <dcterms:modified xsi:type="dcterms:W3CDTF">2026-05-08T11:01:31Z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0x010100FBA6BB3CBC8B92459CCC83AE9BDF0967</vt:lpwstr>
  </property>
  <property fmtid="{D5CDD505-2E9C-101B-9397-08002B2CF9AE}" pid="3" name="MediaServiceImageTags">
    <vt:lpwstr/>
  </property>
</Properties>
</file>